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4. Апрел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F8" i="9" l="1"/>
  <c r="F7" i="9"/>
  <c r="H19" i="10" l="1"/>
  <c r="H20" i="10"/>
  <c r="G21" i="10" l="1"/>
  <c r="D21" i="10"/>
  <c r="E6" i="9" l="1"/>
  <c r="F6" i="9"/>
  <c r="E7" i="10" l="1"/>
  <c r="E5" i="10"/>
  <c r="G6" i="10"/>
  <c r="H7" i="10" l="1"/>
  <c r="I7" i="10" s="1"/>
  <c r="H5" i="10"/>
  <c r="H15" i="10"/>
  <c r="H18" i="10"/>
  <c r="H17" i="10"/>
  <c r="H16" i="10"/>
  <c r="H14" i="10"/>
  <c r="H13" i="10"/>
  <c r="H21" i="10" l="1"/>
  <c r="H6" i="10" s="1"/>
  <c r="I6" i="10" l="1"/>
  <c r="I8" i="10" s="1"/>
  <c r="G6" i="9"/>
  <c r="F9" i="9"/>
  <c r="H8" i="10" l="1"/>
  <c r="E9" i="9" l="1"/>
</calcChain>
</file>

<file path=xl/sharedStrings.xml><?xml version="1.0" encoding="utf-8"?>
<sst xmlns="http://schemas.openxmlformats.org/spreadsheetml/2006/main" count="65" uniqueCount="59">
  <si>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</si>
  <si>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</si>
  <si>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</si>
  <si>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</si>
  <si>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</si>
  <si>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</si>
  <si>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</si>
  <si>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</si>
  <si>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</si>
  <si>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</si>
  <si>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</si>
  <si>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</si>
  <si>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</si>
  <si>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</si>
  <si>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</si>
  <si>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</si>
  <si>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</si>
  <si>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</si>
  <si>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</si>
  <si>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</si>
  <si>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</si>
  <si>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</si>
  <si>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</si>
  <si>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</si>
  <si>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</si>
  <si>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</si>
  <si>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</si>
  <si>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</si>
  <si>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</si>
  <si>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</si>
  <si>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</si>
  <si>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</si>
  <si>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</si>
  <si>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</si>
  <si>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</si>
  <si>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</si>
  <si>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</si>
  <si>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</si>
  <si>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</si>
  <si>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</si>
  <si>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</si>
  <si>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</si>
  <si>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</si>
  <si>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</si>
  <si>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</si>
  <si>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</si>
  <si>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</si>
  <si>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</si>
  <si>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</si>
  <si>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</si>
  <si>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с 10.2021</t>
  </si>
  <si>
    <t>Фомичева Е.Л.</t>
  </si>
  <si>
    <t>К1пом. 08</t>
  </si>
  <si>
    <t>СПРО-2020-7453202 ОТ 18.08.2020</t>
  </si>
  <si>
    <t>Кованцев</t>
  </si>
  <si>
    <t>К2 пом. 03</t>
  </si>
  <si>
    <t>с 18.08.2020</t>
  </si>
  <si>
    <t>Отчет по вывозу ТКО за апрель 2022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</si>
  <si>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                                 Ленинский пр., д.1к.3</t>
    </r>
    <r>
      <rPr>
        <b/>
        <sz val="10"/>
        <rFont val="Times New Roman"/>
        <family val="1"/>
        <charset val="204"/>
      </rPr>
      <t xml:space="preserve"> апрель 2022</t>
    </r>
    <r>
      <rPr>
        <b/>
        <sz val="12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</si>
</sst>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4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  <cellStyle name="Финансовый 3 2" xfId="12"/>
    <cellStyle name="Финансов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Normal="10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6" t="s">
        <v>58</v>
      </c>
      <c r="B1" s="47"/>
      <c r="C1" s="47"/>
      <c r="D1" s="47"/>
      <c r="E1" s="47"/>
      <c r="F1" s="47"/>
      <c r="G1" s="48"/>
    </row>
    <row r="2" spans="1:11" ht="22.5" customHeight="1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>
      <c r="A5" s="9" t="s">
        <v>18</v>
      </c>
      <c r="B5" s="7" t="s">
        <v>9</v>
      </c>
      <c r="C5" s="4" t="s">
        <v>10</v>
      </c>
      <c r="D5" s="45">
        <v>76140</v>
      </c>
      <c r="E5" s="35">
        <v>168.81</v>
      </c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17.951999999999998</v>
      </c>
      <c r="F6" s="36">
        <f>F7*0.051</f>
        <v>4.6124399999999994</v>
      </c>
      <c r="G6" s="36">
        <f t="shared" ref="G6" si="0">G7*0.051</f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352</v>
      </c>
      <c r="F7" s="22">
        <f>28*3.23</f>
        <v>90.44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672</v>
      </c>
      <c r="F8" s="22">
        <f>28*4.33</f>
        <v>121.24000000000001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1024</v>
      </c>
      <c r="F9" s="22">
        <f>F7+F8</f>
        <v>211.68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34820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1"/>
  <sheetViews>
    <sheetView workbookViewId="0">
      <selection activeCell="I8" sqref="I8"/>
    </sheetView>
  </sheetViews>
  <sheetFormatPr defaultRowHeight="12.75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51" t="s">
        <v>57</v>
      </c>
      <c r="B2" s="51"/>
      <c r="C2" s="51"/>
      <c r="D2" s="51"/>
      <c r="E2" s="51"/>
      <c r="F2" s="51"/>
      <c r="G2" s="51"/>
      <c r="H2" s="51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3" t="s">
        <v>27</v>
      </c>
      <c r="B5" s="53"/>
      <c r="C5" s="53"/>
      <c r="D5" s="53"/>
      <c r="E5" s="11">
        <f>11279.8+11667.6+12130.7-702.4</f>
        <v>34375.700000000004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39"/>
      <c r="B6" s="40"/>
      <c r="C6" s="40"/>
      <c r="D6" s="41"/>
      <c r="E6" s="11"/>
      <c r="F6" s="29"/>
      <c r="G6" s="29">
        <f>G5-G21</f>
        <v>216.833</v>
      </c>
      <c r="H6" s="44">
        <f>H5-H21</f>
        <v>193313.12448999999</v>
      </c>
      <c r="I6" s="31">
        <f>H6/E5</f>
        <v>5.6235400148942407</v>
      </c>
    </row>
    <row r="7" spans="1:9" ht="18.75">
      <c r="A7" s="54" t="s">
        <v>28</v>
      </c>
      <c r="B7" s="55"/>
      <c r="C7" s="55"/>
      <c r="D7" s="56"/>
      <c r="E7" s="11">
        <f>11279.8+11667.6+12130.7-702.4</f>
        <v>34375.700000000004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0.23668180662502869</v>
      </c>
    </row>
    <row r="8" spans="1:9" ht="20.25">
      <c r="A8" s="50" t="s">
        <v>29</v>
      </c>
      <c r="B8" s="50"/>
      <c r="C8" s="50"/>
      <c r="D8" s="50"/>
      <c r="E8" s="32"/>
      <c r="F8" s="28"/>
      <c r="G8" s="28"/>
      <c r="H8" s="33">
        <f>SUM(H6:H7)</f>
        <v>201449.22726999997</v>
      </c>
      <c r="I8" s="34">
        <f>SUM(I5:I7)</f>
        <v>5.8602218215192696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9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9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9" ht="15.75">
      <c r="A19" s="38">
        <v>7</v>
      </c>
      <c r="B19" s="38" t="s">
        <v>49</v>
      </c>
      <c r="C19" s="38"/>
      <c r="D19" s="38">
        <v>131</v>
      </c>
      <c r="E19" s="38" t="s">
        <v>51</v>
      </c>
      <c r="F19" s="38" t="s">
        <v>52</v>
      </c>
      <c r="G19" s="38">
        <v>2.85</v>
      </c>
      <c r="H19" s="42">
        <f>F5*G19</f>
        <v>2540.8604999999998</v>
      </c>
      <c r="I19" s="10" t="s">
        <v>50</v>
      </c>
    </row>
    <row r="20" spans="1:9" ht="15.75">
      <c r="A20" s="38">
        <v>8</v>
      </c>
      <c r="B20" s="38" t="s">
        <v>53</v>
      </c>
      <c r="C20" s="38"/>
      <c r="D20" s="38">
        <v>36.4</v>
      </c>
      <c r="E20" s="38" t="s">
        <v>54</v>
      </c>
      <c r="F20" s="38" t="s">
        <v>55</v>
      </c>
      <c r="G20" s="38">
        <v>1.9</v>
      </c>
      <c r="H20" s="42">
        <f t="shared" ref="H20" si="0">F7*G20</f>
        <v>1693.9069999999999</v>
      </c>
      <c r="I20" s="10" t="s">
        <v>56</v>
      </c>
    </row>
    <row r="21" spans="1:9" ht="15.75">
      <c r="A21" s="38"/>
      <c r="B21" s="38"/>
      <c r="C21" s="38"/>
      <c r="D21" s="42">
        <f>SUM(D13:D20)</f>
        <v>702.4</v>
      </c>
      <c r="E21" s="38"/>
      <c r="F21" s="38"/>
      <c r="G21" s="43">
        <f>SUM(G13:G20)</f>
        <v>17.376999999999999</v>
      </c>
      <c r="H21" s="42">
        <f>SUM(H13:H20)</f>
        <v>15492.11681</v>
      </c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2022-03-02T14:46:13Z</cp:lastPrinted>
  <dcterms:created xsi:type="dcterms:W3CDTF">1996-10-08T23:32:33Z</dcterms:created>
  <dcterms:modified xsi:type="dcterms:W3CDTF">2022-05-11T06:54:53Z</dcterms:modified>
</cp:coreProperties>
</file>